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us-partner-integrations.egnyte.com/msoffice/wopi/files/d2764c22-051d-49ba-8bef-ceb02e633384/WOPIServiceId_TP_EGNYTE_PLUS/WOPIUserId_-/"/>
    </mc:Choice>
  </mc:AlternateContent>
  <xr:revisionPtr revIDLastSave="4" documentId="13_ncr:1_{7DC8A904-B0A5-4055-B938-5ACA76B76776}" xr6:coauthVersionLast="47" xr6:coauthVersionMax="47" xr10:uidLastSave="{671EF886-B57C-499A-AEBB-019A6FBF5B32}"/>
  <bookViews>
    <workbookView xWindow="-98" yWindow="-98" windowWidth="19396" windowHeight="11475" tabRatio="500" xr2:uid="{00000000-000D-0000-FFFF-FFFF00000000}"/>
  </bookViews>
  <sheets>
    <sheet name="AISP-ISDS" sheetId="4" r:id="rId1"/>
  </sheets>
  <definedNames>
    <definedName name="_xlnm._FilterDatabase" localSheetId="0" hidden="1">'AISP-ISDS'!$A$5:$J$27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4" l="1"/>
  <c r="E9" i="4"/>
  <c r="F8" i="4"/>
  <c r="E8" i="4"/>
  <c r="I22" i="4"/>
  <c r="H22" i="4" s="1"/>
  <c r="I16" i="4" l="1"/>
  <c r="H16" i="4" s="1"/>
  <c r="H8" i="4"/>
  <c r="I8" i="4" s="1"/>
  <c r="I23" i="4"/>
  <c r="H23" i="4" s="1"/>
  <c r="I24" i="4"/>
  <c r="H24" i="4" s="1"/>
  <c r="I25" i="4"/>
  <c r="H25" i="4" s="1"/>
  <c r="I13" i="4"/>
  <c r="H13" i="4" s="1"/>
  <c r="I14" i="4"/>
  <c r="H14" i="4" s="1"/>
  <c r="I15" i="4"/>
  <c r="H15" i="4" s="1"/>
  <c r="I17" i="4"/>
  <c r="H17" i="4" s="1"/>
  <c r="I18" i="4"/>
  <c r="H18" i="4" s="1"/>
  <c r="I19" i="4"/>
  <c r="H19" i="4" s="1"/>
  <c r="I9" i="4" l="1"/>
  <c r="H9" i="4" s="1"/>
  <c r="I11" i="4"/>
  <c r="H11" i="4" s="1"/>
  <c r="I12" i="4"/>
  <c r="H12" i="4" s="1"/>
  <c r="H20" i="4" l="1"/>
  <c r="H26" i="4"/>
  <c r="I26" i="4"/>
  <c r="H28" i="4" l="1"/>
  <c r="H29" i="4" s="1"/>
  <c r="I28" i="4"/>
  <c r="I29" i="4" s="1"/>
</calcChain>
</file>

<file path=xl/sharedStrings.xml><?xml version="1.0" encoding="utf-8"?>
<sst xmlns="http://schemas.openxmlformats.org/spreadsheetml/2006/main" count="55" uniqueCount="41">
  <si>
    <t>Item</t>
  </si>
  <si>
    <t xml:space="preserve">Estimated Event Organisation Budget </t>
  </si>
  <si>
    <t>Project</t>
  </si>
  <si>
    <t>AISP - Study on Investor-State Dispute Settlement (ISDS) Reform – Introducing Safeguards in Modern Investment Agreements</t>
  </si>
  <si>
    <t>Currency</t>
  </si>
  <si>
    <t>AUD/IDR</t>
  </si>
  <si>
    <t>1 AUD =</t>
  </si>
  <si>
    <t>Unit</t>
  </si>
  <si>
    <t>Quantity</t>
  </si>
  <si>
    <t>Rate (AUD)</t>
  </si>
  <si>
    <t>Rate (IDR)</t>
  </si>
  <si>
    <t>Amount (AUD)</t>
  </si>
  <si>
    <t>Amount (IDR)</t>
  </si>
  <si>
    <t>Remarks</t>
  </si>
  <si>
    <t>1. Activity #1  REGIONAL workshop to be held in Jakarta, 5-6 November 2025 (Venue: TBD)</t>
  </si>
  <si>
    <t>Participants Expenses</t>
  </si>
  <si>
    <t>Participant Per diem (UN Rate &amp; Practices) (3-day per diem)</t>
  </si>
  <si>
    <t>Person</t>
  </si>
  <si>
    <t xml:space="preserve">UN daily subsistence allowance (DSA) </t>
  </si>
  <si>
    <t>Airport transfer in Jkt</t>
  </si>
  <si>
    <t>Airfare</t>
  </si>
  <si>
    <t>Cambodia (PNH-CGK-PNH)</t>
  </si>
  <si>
    <t>Ticket</t>
  </si>
  <si>
    <t>Lao PDR (VTE-CGK-VTE)</t>
  </si>
  <si>
    <t>Malaysia (KUL-CGK-KUL)</t>
  </si>
  <si>
    <t>Myanmar (RGN/NYT-CGK-RGN/NYT)</t>
  </si>
  <si>
    <t>Philippines (MNL-CGK-MNL)</t>
  </si>
  <si>
    <t>Thailand (BKK-CGK-BKK)</t>
  </si>
  <si>
    <t>Viet Nam (HAN-CGK-MNL)</t>
  </si>
  <si>
    <t>Australia (CBR-CGK-CBR)</t>
  </si>
  <si>
    <t>New Zealand (WLG-CGK-WLG)</t>
  </si>
  <si>
    <t>Subtotal</t>
  </si>
  <si>
    <t>Event Organization Expenses</t>
  </si>
  <si>
    <t>Event Organization fee (including personnel costs and management fees)</t>
  </si>
  <si>
    <t>Package</t>
  </si>
  <si>
    <t>Please provide breakdown for this line</t>
  </si>
  <si>
    <t>Equipment rental (i.e., microphone, photocopy machine, laptop, LCD projector, printer),</t>
  </si>
  <si>
    <t>Production of RT4D banner/backdrop (2 pcs) and branded stationeries (50 pcs)</t>
  </si>
  <si>
    <t>Other fees and miscellaneous</t>
  </si>
  <si>
    <t>Total Budget (AUD)</t>
  </si>
  <si>
    <t>Total Budget (AUD) (round-up)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</si>
</sst>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_);_(@_)"/>
    <numFmt numFmtId="165" formatCode="[$AUD]\ #,##0.00"/>
    <numFmt numFmtId="166" formatCode="#,##0.0"/>
    <numFmt numFmtId="167" formatCode="[$AUD]\ #,##0"/>
    <numFmt numFmtId="168" formatCode="[$IDR]\ #,##0.00"/>
  </numFmts>
  <fonts count="1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C00000"/>
      <name val="Arial"/>
      <family val="2"/>
    </font>
    <font>
      <b/>
      <sz val="12"/>
      <color theme="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C00000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5"/>
      <color rgb="FF000000"/>
      <name val="Arial"/>
      <family val="2"/>
    </font>
    <font>
      <sz val="15"/>
      <color theme="1"/>
      <name val="Arial"/>
      <family val="2"/>
    </font>
    <font>
      <b/>
      <u val="singleAccounting"/>
      <sz val="12"/>
      <name val="Arial"/>
      <family val="2"/>
    </font>
    <font>
      <b/>
      <u val="singleAccounting"/>
      <sz val="12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85A94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6" fontId="6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166" fontId="10" fillId="0" borderId="0" xfId="0" applyNumberFormat="1" applyFont="1" applyAlignment="1">
      <alignment horizontal="righ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right" vertical="center"/>
    </xf>
    <xf numFmtId="166" fontId="10" fillId="4" borderId="0" xfId="0" applyNumberFormat="1" applyFont="1" applyFill="1" applyAlignment="1">
      <alignment horizontal="right" vertical="center"/>
    </xf>
    <xf numFmtId="166" fontId="11" fillId="4" borderId="0" xfId="0" applyNumberFormat="1" applyFont="1" applyFill="1" applyAlignment="1">
      <alignment horizontal="right" vertical="center"/>
    </xf>
    <xf numFmtId="0" fontId="3" fillId="0" borderId="0" xfId="0" quotePrefix="1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0" fillId="0" borderId="0" xfId="0" quotePrefix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66" fontId="13" fillId="0" borderId="0" xfId="0" applyNumberFormat="1" applyFont="1" applyAlignment="1">
      <alignment horizontal="right" vertical="center"/>
    </xf>
    <xf numFmtId="166" fontId="12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166" fontId="16" fillId="0" borderId="0" xfId="0" applyNumberFormat="1" applyFont="1" applyAlignment="1">
      <alignment horizontal="right" vertical="center"/>
    </xf>
    <xf numFmtId="166" fontId="1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6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15" fontId="3" fillId="0" borderId="0" xfId="0" applyNumberFormat="1" applyFont="1" applyAlignment="1">
      <alignment horizontal="left" vertical="center"/>
    </xf>
    <xf numFmtId="166" fontId="3" fillId="4" borderId="0" xfId="0" applyNumberFormat="1" applyFont="1" applyFill="1" applyAlignment="1">
      <alignment horizontal="left" vertical="top" wrapText="1"/>
    </xf>
    <xf numFmtId="167" fontId="5" fillId="0" borderId="0" xfId="0" applyNumberFormat="1" applyFont="1" applyAlignment="1">
      <alignment horizontal="right" vertical="center"/>
    </xf>
    <xf numFmtId="168" fontId="5" fillId="0" borderId="0" xfId="0" applyNumberFormat="1" applyFont="1" applyAlignment="1">
      <alignment horizontal="left" vertical="center"/>
    </xf>
    <xf numFmtId="166" fontId="12" fillId="3" borderId="2" xfId="0" applyNumberFormat="1" applyFont="1" applyFill="1" applyBorder="1" applyAlignment="1">
      <alignment horizontal="right" vertical="center"/>
    </xf>
    <xf numFmtId="166" fontId="12" fillId="0" borderId="1" xfId="0" applyNumberFormat="1" applyFont="1" applyBorder="1" applyAlignment="1">
      <alignment horizontal="right" vertical="center"/>
    </xf>
    <xf numFmtId="166" fontId="12" fillId="3" borderId="1" xfId="0" applyNumberFormat="1" applyFont="1" applyFill="1" applyBorder="1" applyAlignment="1">
      <alignment horizontal="right" vertical="center"/>
    </xf>
  </cellXfs>
  <cellStyles count="43">
    <cellStyle name="Followed Hyperlink" xfId="40" builtinId="9" hidden="1"/>
    <cellStyle name="Followed Hyperlink" xfId="28" builtinId="9" hidden="1"/>
    <cellStyle name="Followed Hyperlink" xfId="24" builtinId="9" hidden="1"/>
    <cellStyle name="Followed Hyperlink" xfId="38" builtinId="9" hidden="1"/>
    <cellStyle name="Followed Hyperlink" xfId="26" builtinId="9" hidden="1"/>
    <cellStyle name="Followed Hyperlink" xfId="42" builtinId="9" hidden="1"/>
    <cellStyle name="Followed Hyperlink" xfId="36" builtinId="9" hidden="1"/>
    <cellStyle name="Followed Hyperlink" xfId="34" builtinId="9" hidden="1"/>
    <cellStyle name="Followed Hyperlink" xfId="30" builtinId="9" hidden="1"/>
    <cellStyle name="Followed Hyperlink" xfId="32" builtinId="9" hidden="1"/>
    <cellStyle name="Followed Hyperlink" xfId="22" builtinId="9" hidden="1"/>
    <cellStyle name="Followed Hyperlink" xfId="4" builtinId="9" hidden="1"/>
    <cellStyle name="Followed Hyperlink" xfId="16" builtinId="9" hidden="1"/>
    <cellStyle name="Followed Hyperlink" xfId="10" builtinId="9" hidden="1"/>
    <cellStyle name="Followed Hyperlink" xfId="20" builtinId="9" hidden="1"/>
    <cellStyle name="Followed Hyperlink" xfId="8" builtinId="9" hidden="1"/>
    <cellStyle name="Followed Hyperlink" xfId="12" builtinId="9" hidden="1"/>
    <cellStyle name="Followed Hyperlink" xfId="2" builtinId="9" hidden="1"/>
    <cellStyle name="Followed Hyperlink" xfId="18" builtinId="9" hidden="1"/>
    <cellStyle name="Followed Hyperlink" xfId="6" builtinId="9" hidden="1"/>
    <cellStyle name="Followed Hyperlink" xfId="14" builtinId="9" hidden="1"/>
    <cellStyle name="Hyperlink" xfId="41" builtinId="8" hidden="1"/>
    <cellStyle name="Hyperlink" xfId="13" builtinId="8" hidden="1"/>
    <cellStyle name="Hyperlink" xfId="9" builtinId="8" hidden="1"/>
    <cellStyle name="Hyperlink" xfId="11" builtinId="8" hidden="1"/>
    <cellStyle name="Hyperlink" xfId="33" builtinId="8" hidden="1"/>
    <cellStyle name="Hyperlink" xfId="39" builtinId="8" hidden="1"/>
    <cellStyle name="Hyperlink" xfId="7" builtinId="8" hidden="1"/>
    <cellStyle name="Hyperlink" xfId="37" builtinId="8" hidden="1"/>
    <cellStyle name="Hyperlink" xfId="21" builtinId="8" hidden="1"/>
    <cellStyle name="Hyperlink" xfId="25" builtinId="8" hidden="1"/>
    <cellStyle name="Hyperlink" xfId="15" builtinId="8" hidden="1"/>
    <cellStyle name="Hyperlink" xfId="17" builtinId="8" hidden="1"/>
    <cellStyle name="Hyperlink" xfId="5" builtinId="8" hidden="1"/>
    <cellStyle name="Hyperlink" xfId="19" builtinId="8" hidden="1"/>
    <cellStyle name="Hyperlink" xfId="3" builtinId="8" hidden="1"/>
    <cellStyle name="Hyperlink" xfId="35" builtinId="8" hidden="1"/>
    <cellStyle name="Hyperlink" xfId="23" builtinId="8" hidden="1"/>
    <cellStyle name="Hyperlink" xfId="29" builtinId="8" hidden="1"/>
    <cellStyle name="Hyperlink" xfId="31" builtinId="8" hidden="1"/>
    <cellStyle name="Hyperlink" xfId="27" builtinId="8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A1E31-9D0F-4F7D-82C7-1A20756581A5}">
  <dimension ref="A1:R30"/>
  <sheetViews>
    <sheetView tabSelected="1" zoomScale="70" zoomScaleNormal="70" workbookViewId="0">
      <pane ySplit="5" topLeftCell="A16" activePane="bottomLeft" state="frozen"/>
      <selection pane="bottomLeft" activeCell="H28" sqref="H28"/>
    </sheetView>
  </sheetViews>
  <sheetFormatPr defaultColWidth="10.875" defaultRowHeight="14.25" customHeight="1"/>
  <cols>
    <col min="1" max="1" width="10.875" style="15"/>
    <col min="2" max="2" width="27.75" style="7" customWidth="1"/>
    <col min="3" max="3" width="56.25" style="7" customWidth="1"/>
    <col min="4" max="4" width="14.375" style="48" customWidth="1"/>
    <col min="5" max="5" width="14.375" style="49" customWidth="1"/>
    <col min="6" max="7" width="14.375" style="50" customWidth="1"/>
    <col min="8" max="8" width="17" style="50" bestFit="1" customWidth="1"/>
    <col min="9" max="9" width="17.625" style="50" bestFit="1" customWidth="1"/>
    <col min="10" max="10" width="54.5" style="51" customWidth="1"/>
    <col min="11" max="11" width="17.875" style="7" customWidth="1"/>
    <col min="12" max="12" width="10.875" style="7" bestFit="1" customWidth="1"/>
    <col min="13" max="16384" width="10.875" style="7"/>
  </cols>
  <sheetData>
    <row r="1" spans="1:18" ht="14.25" customHeight="1">
      <c r="A1" s="15" t="s">
        <v>0</v>
      </c>
      <c r="B1" s="1" t="s">
        <v>1</v>
      </c>
      <c r="C1" s="1"/>
      <c r="D1" s="2"/>
      <c r="E1" s="3"/>
      <c r="F1" s="4"/>
      <c r="G1" s="4"/>
      <c r="H1" s="4"/>
      <c r="I1" s="4"/>
      <c r="J1" s="5"/>
      <c r="K1" s="6"/>
      <c r="L1" s="6"/>
    </row>
    <row r="2" spans="1:18" ht="14.25" customHeight="1">
      <c r="A2" s="16" t="s">
        <v>2</v>
      </c>
      <c r="B2" s="1" t="s">
        <v>3</v>
      </c>
      <c r="C2" s="1"/>
      <c r="D2" s="2"/>
      <c r="E2" s="3"/>
      <c r="F2" s="4"/>
      <c r="G2" s="4"/>
      <c r="H2" s="4"/>
      <c r="I2" s="4"/>
      <c r="J2" s="5"/>
      <c r="K2" s="6"/>
      <c r="L2" s="6"/>
    </row>
    <row r="3" spans="1:18" ht="14.25" customHeight="1">
      <c r="A3" s="16" t="s">
        <v>4</v>
      </c>
      <c r="B3" s="7" t="s">
        <v>5</v>
      </c>
      <c r="D3" s="2"/>
      <c r="E3" s="3"/>
      <c r="F3" s="4"/>
      <c r="G3" s="4"/>
      <c r="H3" s="4"/>
      <c r="I3" s="4"/>
      <c r="J3" s="5"/>
      <c r="K3" s="6"/>
      <c r="L3" s="6"/>
    </row>
    <row r="4" spans="1:18" ht="14.25" customHeight="1">
      <c r="A4" s="57"/>
      <c r="B4" s="9"/>
      <c r="C4" s="1"/>
      <c r="D4" s="59" t="s">
        <v>6</v>
      </c>
      <c r="E4" s="60">
        <v>10600</v>
      </c>
      <c r="F4" s="4"/>
      <c r="G4" s="4"/>
      <c r="H4" s="4"/>
      <c r="I4" s="4"/>
      <c r="J4" s="10"/>
      <c r="K4" s="11"/>
      <c r="L4" s="6"/>
    </row>
    <row r="5" spans="1:18" s="15" customFormat="1" ht="14.25" customHeight="1">
      <c r="A5" s="12" t="s">
        <v>0</v>
      </c>
      <c r="B5" s="12"/>
      <c r="C5" s="12"/>
      <c r="D5" s="12" t="s">
        <v>7</v>
      </c>
      <c r="E5" s="12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52" t="s">
        <v>13</v>
      </c>
      <c r="K5" s="14"/>
      <c r="L5" s="14"/>
    </row>
    <row r="6" spans="1:18" ht="14.25" customHeight="1">
      <c r="A6" s="20" t="s">
        <v>14</v>
      </c>
      <c r="B6" s="20"/>
      <c r="C6" s="20"/>
      <c r="D6" s="21"/>
      <c r="E6" s="22"/>
      <c r="F6" s="23"/>
      <c r="G6" s="23"/>
      <c r="H6" s="24"/>
      <c r="I6" s="24"/>
      <c r="J6" s="58"/>
      <c r="K6" s="1"/>
      <c r="L6" s="1"/>
      <c r="M6" s="1"/>
      <c r="N6" s="34"/>
      <c r="O6" s="35"/>
      <c r="P6" s="14"/>
      <c r="Q6" s="6"/>
      <c r="R6" s="6"/>
    </row>
    <row r="7" spans="1:18" ht="14.25" customHeight="1">
      <c r="A7" s="16" t="s">
        <v>15</v>
      </c>
      <c r="B7" s="1"/>
      <c r="C7" s="1"/>
      <c r="D7" s="2"/>
      <c r="E7" s="3"/>
      <c r="F7" s="4"/>
      <c r="G7" s="4"/>
      <c r="H7" s="4"/>
      <c r="I7" s="4"/>
      <c r="J7" s="54"/>
      <c r="K7" s="6"/>
      <c r="L7" s="6"/>
    </row>
    <row r="8" spans="1:18" ht="14.25" customHeight="1">
      <c r="B8" s="25" t="s">
        <v>16</v>
      </c>
      <c r="C8" s="25"/>
      <c r="D8" s="26" t="s">
        <v>17</v>
      </c>
      <c r="E8" s="27">
        <f>SUM(E11:E19)-3</f>
        <v>21</v>
      </c>
      <c r="F8" s="4">
        <f>212*1.52</f>
        <v>322.24</v>
      </c>
      <c r="G8" s="4"/>
      <c r="H8" s="4">
        <f>F8*E8</f>
        <v>6767.04</v>
      </c>
      <c r="I8" s="4">
        <f>H8*E4</f>
        <v>71730624</v>
      </c>
      <c r="J8" s="54" t="s">
        <v>18</v>
      </c>
      <c r="K8" s="6"/>
      <c r="L8" s="6"/>
    </row>
    <row r="9" spans="1:18" ht="14.25" customHeight="1">
      <c r="B9" s="25" t="s">
        <v>19</v>
      </c>
      <c r="C9" s="25"/>
      <c r="D9" s="26" t="s">
        <v>17</v>
      </c>
      <c r="E9" s="27">
        <f>SUM(E11:E19)</f>
        <v>24</v>
      </c>
      <c r="F9" s="4"/>
      <c r="G9" s="4"/>
      <c r="H9" s="4">
        <f>I9/E4</f>
        <v>0</v>
      </c>
      <c r="I9" s="4">
        <f>G9*F9*E9</f>
        <v>0</v>
      </c>
      <c r="J9" s="54"/>
      <c r="K9" s="6"/>
      <c r="L9" s="6"/>
    </row>
    <row r="10" spans="1:18" ht="14.25" customHeight="1">
      <c r="B10" s="25" t="s">
        <v>20</v>
      </c>
      <c r="C10" s="25"/>
      <c r="D10" s="26"/>
      <c r="E10" s="3"/>
      <c r="F10" s="4"/>
      <c r="G10" s="4"/>
      <c r="H10" s="4"/>
      <c r="I10" s="4"/>
      <c r="J10" s="54"/>
      <c r="K10"/>
      <c r="L10"/>
      <c r="M10"/>
    </row>
    <row r="11" spans="1:18" ht="14.25" customHeight="1">
      <c r="B11" s="25"/>
      <c r="C11" s="1" t="s">
        <v>21</v>
      </c>
      <c r="D11" s="26" t="s">
        <v>22</v>
      </c>
      <c r="E11" s="3">
        <v>3</v>
      </c>
      <c r="F11" s="4"/>
      <c r="G11" s="4"/>
      <c r="H11" s="4">
        <f>I11/$E$4</f>
        <v>0</v>
      </c>
      <c r="I11" s="4">
        <f>G11*E$11</f>
        <v>0</v>
      </c>
      <c r="J11" s="54"/>
      <c r="K11" s="1"/>
      <c r="L11"/>
      <c r="M11"/>
    </row>
    <row r="12" spans="1:18" ht="14.25" customHeight="1">
      <c r="B12" s="1"/>
      <c r="C12" s="1" t="s">
        <v>23</v>
      </c>
      <c r="D12" s="26" t="s">
        <v>22</v>
      </c>
      <c r="E12" s="3">
        <v>3</v>
      </c>
      <c r="F12" s="4"/>
      <c r="G12" s="4"/>
      <c r="H12" s="4">
        <f t="shared" ref="H12:H19" si="0">I12/$E$4</f>
        <v>0</v>
      </c>
      <c r="I12" s="4">
        <f t="shared" ref="I12:I19" si="1">G12*E12</f>
        <v>0</v>
      </c>
      <c r="J12" s="54"/>
      <c r="K12" s="1"/>
      <c r="L12"/>
      <c r="M12"/>
    </row>
    <row r="13" spans="1:18" ht="14.25" customHeight="1">
      <c r="B13" s="1"/>
      <c r="C13" s="1" t="s">
        <v>24</v>
      </c>
      <c r="D13" s="26" t="s">
        <v>22</v>
      </c>
      <c r="E13" s="3">
        <v>3</v>
      </c>
      <c r="F13" s="4"/>
      <c r="G13" s="4"/>
      <c r="H13" s="4">
        <f t="shared" si="0"/>
        <v>0</v>
      </c>
      <c r="I13" s="4">
        <f t="shared" si="1"/>
        <v>0</v>
      </c>
      <c r="J13" s="54"/>
      <c r="K13" s="1"/>
      <c r="L13"/>
      <c r="M13"/>
    </row>
    <row r="14" spans="1:18" ht="14.25" customHeight="1">
      <c r="B14" s="25"/>
      <c r="C14" s="1" t="s">
        <v>25</v>
      </c>
      <c r="D14" s="26" t="s">
        <v>22</v>
      </c>
      <c r="E14" s="3">
        <v>3</v>
      </c>
      <c r="F14" s="4"/>
      <c r="G14" s="4"/>
      <c r="H14" s="4">
        <f t="shared" si="0"/>
        <v>0</v>
      </c>
      <c r="I14" s="4">
        <f t="shared" si="1"/>
        <v>0</v>
      </c>
      <c r="J14" s="54"/>
      <c r="K14" s="1"/>
      <c r="L14"/>
      <c r="M14"/>
    </row>
    <row r="15" spans="1:18" ht="14.25" customHeight="1">
      <c r="B15" s="1"/>
      <c r="C15" s="1" t="s">
        <v>26</v>
      </c>
      <c r="D15" s="26" t="s">
        <v>22</v>
      </c>
      <c r="E15" s="3">
        <v>3</v>
      </c>
      <c r="F15" s="4"/>
      <c r="G15" s="4"/>
      <c r="H15" s="4">
        <f t="shared" si="0"/>
        <v>0</v>
      </c>
      <c r="I15" s="4">
        <f t="shared" si="1"/>
        <v>0</v>
      </c>
      <c r="J15" s="54"/>
      <c r="K15" s="1"/>
      <c r="L15"/>
      <c r="M15"/>
    </row>
    <row r="16" spans="1:18" ht="14.25" customHeight="1">
      <c r="B16" s="1"/>
      <c r="C16" s="1" t="s">
        <v>27</v>
      </c>
      <c r="D16" s="26" t="s">
        <v>22</v>
      </c>
      <c r="E16" s="3">
        <v>3</v>
      </c>
      <c r="F16" s="4"/>
      <c r="G16" s="4"/>
      <c r="H16" s="4">
        <f t="shared" ref="H16" si="2">I16/$E$4</f>
        <v>0</v>
      </c>
      <c r="I16" s="4">
        <f t="shared" ref="I16" si="3">G16*E16</f>
        <v>0</v>
      </c>
      <c r="J16" s="54"/>
      <c r="K16" s="1"/>
      <c r="L16"/>
      <c r="M16"/>
    </row>
    <row r="17" spans="1:13" ht="14.25" customHeight="1">
      <c r="B17" s="1"/>
      <c r="C17" s="1" t="s">
        <v>28</v>
      </c>
      <c r="D17" s="26" t="s">
        <v>22</v>
      </c>
      <c r="E17" s="3">
        <v>3</v>
      </c>
      <c r="F17" s="4"/>
      <c r="G17" s="4"/>
      <c r="H17" s="4">
        <f t="shared" si="0"/>
        <v>0</v>
      </c>
      <c r="I17" s="4">
        <f t="shared" si="1"/>
        <v>0</v>
      </c>
      <c r="J17" s="54"/>
      <c r="K17" s="1"/>
      <c r="L17"/>
      <c r="M17"/>
    </row>
    <row r="18" spans="1:13" ht="14.25" customHeight="1">
      <c r="B18" s="25"/>
      <c r="C18" s="1" t="s">
        <v>29</v>
      </c>
      <c r="D18" s="26" t="s">
        <v>22</v>
      </c>
      <c r="E18" s="3">
        <v>2</v>
      </c>
      <c r="F18" s="4"/>
      <c r="G18" s="4"/>
      <c r="H18" s="4">
        <f t="shared" si="0"/>
        <v>0</v>
      </c>
      <c r="I18" s="4">
        <f t="shared" si="1"/>
        <v>0</v>
      </c>
      <c r="J18" s="54"/>
      <c r="K18" s="1"/>
      <c r="L18"/>
      <c r="M18"/>
    </row>
    <row r="19" spans="1:13" ht="14.25" customHeight="1">
      <c r="B19" s="1"/>
      <c r="C19" s="1" t="s">
        <v>30</v>
      </c>
      <c r="D19" s="26" t="s">
        <v>22</v>
      </c>
      <c r="E19" s="3">
        <v>1</v>
      </c>
      <c r="F19" s="4"/>
      <c r="G19" s="4"/>
      <c r="H19" s="4">
        <f t="shared" si="0"/>
        <v>0</v>
      </c>
      <c r="I19" s="4">
        <f t="shared" si="1"/>
        <v>0</v>
      </c>
      <c r="J19" s="54"/>
      <c r="K19" s="1"/>
      <c r="L19"/>
      <c r="M19"/>
    </row>
    <row r="20" spans="1:13" s="32" customFormat="1" ht="14.25" customHeight="1">
      <c r="A20" s="28"/>
      <c r="B20" s="29" t="s">
        <v>31</v>
      </c>
      <c r="C20" s="29"/>
      <c r="D20" s="30"/>
      <c r="E20" s="31"/>
      <c r="F20" s="8"/>
      <c r="G20" s="8"/>
      <c r="H20" s="8">
        <f>SUM(H8:H19)</f>
        <v>6767.04</v>
      </c>
      <c r="I20" s="8">
        <f>SUM(I8:I19)</f>
        <v>71730624</v>
      </c>
      <c r="J20" s="55"/>
    </row>
    <row r="21" spans="1:13" ht="14.25" customHeight="1">
      <c r="A21" s="16" t="s">
        <v>32</v>
      </c>
      <c r="B21" s="33"/>
      <c r="C21" s="33"/>
      <c r="D21" s="17"/>
      <c r="E21" s="18"/>
      <c r="F21" s="19"/>
      <c r="G21" s="19"/>
      <c r="H21" s="4"/>
      <c r="I21" s="4"/>
      <c r="J21" s="53"/>
      <c r="K21" s="6"/>
      <c r="L21" s="6"/>
    </row>
    <row r="22" spans="1:13" ht="14.25" customHeight="1">
      <c r="B22" s="25" t="s">
        <v>33</v>
      </c>
      <c r="C22" s="25"/>
      <c r="D22" s="26" t="s">
        <v>34</v>
      </c>
      <c r="E22" s="3">
        <v>1</v>
      </c>
      <c r="F22" s="4"/>
      <c r="G22" s="4"/>
      <c r="H22" s="4">
        <f>I22/$E$4</f>
        <v>0</v>
      </c>
      <c r="I22" s="4">
        <f>G22*E22</f>
        <v>0</v>
      </c>
      <c r="J22" s="54" t="s">
        <v>35</v>
      </c>
      <c r="K22" s="6"/>
      <c r="L22" s="6"/>
    </row>
    <row r="23" spans="1:13" ht="14.25" customHeight="1">
      <c r="B23" s="25" t="s">
        <v>36</v>
      </c>
      <c r="C23" s="25"/>
      <c r="D23" s="26" t="s">
        <v>34</v>
      </c>
      <c r="E23" s="3">
        <v>2</v>
      </c>
      <c r="F23" s="4"/>
      <c r="G23" s="4"/>
      <c r="H23" s="4">
        <f t="shared" ref="H23:H25" si="4">I23/$E$4</f>
        <v>0</v>
      </c>
      <c r="I23" s="4">
        <f t="shared" ref="I23:I25" si="5">G23*E23</f>
        <v>0</v>
      </c>
      <c r="J23" s="54"/>
      <c r="K23" s="6"/>
      <c r="L23" s="6"/>
    </row>
    <row r="24" spans="1:13" ht="14.25" customHeight="1">
      <c r="B24" s="25" t="s">
        <v>37</v>
      </c>
      <c r="C24" s="25"/>
      <c r="D24" s="26" t="s">
        <v>34</v>
      </c>
      <c r="E24" s="3">
        <v>1</v>
      </c>
      <c r="F24" s="4"/>
      <c r="G24" s="4"/>
      <c r="H24" s="4">
        <f t="shared" si="4"/>
        <v>0</v>
      </c>
      <c r="I24" s="4">
        <f t="shared" si="5"/>
        <v>0</v>
      </c>
      <c r="J24" s="54"/>
      <c r="K24" s="6"/>
      <c r="L24" s="6"/>
    </row>
    <row r="25" spans="1:13" ht="14.25" customHeight="1">
      <c r="B25" s="25" t="s">
        <v>38</v>
      </c>
      <c r="C25" s="25"/>
      <c r="D25" s="2" t="s">
        <v>34</v>
      </c>
      <c r="E25" s="3">
        <v>1</v>
      </c>
      <c r="F25" s="4"/>
      <c r="G25" s="4"/>
      <c r="H25" s="4">
        <f t="shared" si="4"/>
        <v>0</v>
      </c>
      <c r="I25" s="4">
        <f t="shared" si="5"/>
        <v>0</v>
      </c>
      <c r="J25" s="54"/>
      <c r="K25" s="6"/>
      <c r="L25" s="6"/>
    </row>
    <row r="26" spans="1:13" s="32" customFormat="1" ht="14.25" customHeight="1">
      <c r="A26" s="28"/>
      <c r="B26" s="29" t="s">
        <v>31</v>
      </c>
      <c r="D26" s="30"/>
      <c r="E26" s="31"/>
      <c r="F26" s="8"/>
      <c r="G26" s="8"/>
      <c r="H26" s="8">
        <f>SUM(H22:H25)</f>
        <v>0</v>
      </c>
      <c r="I26" s="8">
        <f>SUM(I22:I25)</f>
        <v>0</v>
      </c>
      <c r="J26" s="55"/>
    </row>
    <row r="27" spans="1:13" s="32" customFormat="1" ht="14.25" customHeight="1">
      <c r="A27" s="28"/>
      <c r="B27" s="29"/>
      <c r="C27" s="29"/>
      <c r="D27" s="30"/>
      <c r="E27" s="31"/>
      <c r="F27" s="8"/>
      <c r="G27" s="8"/>
      <c r="H27" s="8"/>
      <c r="I27" s="8"/>
      <c r="J27" s="55"/>
    </row>
    <row r="28" spans="1:13" s="40" customFormat="1" ht="22.15" customHeight="1">
      <c r="A28" s="36" t="s">
        <v>39</v>
      </c>
      <c r="B28" s="36"/>
      <c r="C28" s="36"/>
      <c r="D28" s="41"/>
      <c r="E28" s="42"/>
      <c r="F28" s="38"/>
      <c r="G28" s="38"/>
      <c r="H28" s="62">
        <f>H20+H26</f>
        <v>6767.04</v>
      </c>
      <c r="I28" s="62">
        <f>I26+I20</f>
        <v>71730624</v>
      </c>
      <c r="J28" s="56"/>
      <c r="K28" s="39"/>
      <c r="L28" s="39"/>
    </row>
    <row r="29" spans="1:13" s="40" customFormat="1" ht="22.15" customHeight="1" thickBot="1">
      <c r="A29" s="36" t="s">
        <v>40</v>
      </c>
      <c r="B29" s="36"/>
      <c r="C29" s="36"/>
      <c r="D29" s="41"/>
      <c r="E29" s="42"/>
      <c r="F29" s="37"/>
      <c r="G29" s="37"/>
      <c r="H29" s="61">
        <f>ROUNDUP(H28,-2)</f>
        <v>6800</v>
      </c>
      <c r="I29" s="63">
        <f>ROUNDUP(I28,-2)</f>
        <v>71730700</v>
      </c>
      <c r="J29" s="56"/>
      <c r="K29" s="39"/>
      <c r="L29" s="39"/>
    </row>
    <row r="30" spans="1:13" ht="14.25" customHeight="1">
      <c r="A30" s="43"/>
      <c r="B30" s="43"/>
      <c r="C30" s="43"/>
      <c r="D30" s="44"/>
      <c r="E30" s="45"/>
      <c r="F30" s="46"/>
      <c r="G30" s="46"/>
      <c r="H30" s="47"/>
      <c r="I30" s="47"/>
      <c r="J30" s="54"/>
      <c r="K30" s="6"/>
      <c r="L30" s="6"/>
    </row>
  </sheetData>
  <autoFilter ref="A5:J27" xr:uid="{6FAA1E31-9D0F-4F7D-82C7-1A20756581A5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85086d-e8d4-4ee8-a5da-6c85aac7ac83" xsi:nil="true"/>
    <lcf76f155ced4ddcb4097134ff3c332f xmlns="87c49c7a-9635-4b10-982f-e3bb210ccaf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C852EFD17ED42BB94277609D044C2" ma:contentTypeVersion="12" ma:contentTypeDescription="Create a new document." ma:contentTypeScope="" ma:versionID="c539a3671dfaac350adc1d278ead3407">
  <xsd:schema xmlns:xsd="http://www.w3.org/2001/XMLSchema" xmlns:xs="http://www.w3.org/2001/XMLSchema" xmlns:p="http://schemas.microsoft.com/office/2006/metadata/properties" xmlns:ns2="87c49c7a-9635-4b10-982f-e3bb210ccaf8" xmlns:ns3="c785086d-e8d4-4ee8-a5da-6c85aac7ac83" targetNamespace="http://schemas.microsoft.com/office/2006/metadata/properties" ma:root="true" ma:fieldsID="bba122191b14bcdc53f781f196970ebd" ns2:_="" ns3:_="">
    <xsd:import namespace="87c49c7a-9635-4b10-982f-e3bb210ccaf8"/>
    <xsd:import namespace="c785086d-e8d4-4ee8-a5da-6c85aac7ac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49c7a-9635-4b10-982f-e3bb210cca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0ffb2afa-0461-4a25-b7e7-e28982f86d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5086d-e8d4-4ee8-a5da-6c85aac7ac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476e9b1-968e-42f3-bfe4-669751f51bf4}" ma:internalName="TaxCatchAll" ma:showField="CatchAllData" ma:web="c785086d-e8d4-4ee8-a5da-6c85aac7ac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451B95-1860-4D3E-8D31-BC43E8F72D7F}"/>
</file>

<file path=customXml/itemProps2.xml><?xml version="1.0" encoding="utf-8"?>
<ds:datastoreItem xmlns:ds="http://schemas.openxmlformats.org/officeDocument/2006/customXml" ds:itemID="{99BE1024-2029-4650-830D-6AEB81C8900A}"/>
</file>

<file path=customXml/itemProps3.xml><?xml version="1.0" encoding="utf-8"?>
<ds:datastoreItem xmlns:ds="http://schemas.openxmlformats.org/officeDocument/2006/customXml" ds:itemID="{DFF2A2FD-CE54-4F47-BDFB-6C29EE143C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Huong Pham</dc:creator>
  <cp:keywords/>
  <dc:description/>
  <cp:lastModifiedBy>Dian Novianti</cp:lastModifiedBy>
  <cp:revision/>
  <dcterms:created xsi:type="dcterms:W3CDTF">2017-03-15T07:31:23Z</dcterms:created>
  <dcterms:modified xsi:type="dcterms:W3CDTF">2025-09-22T09:35:21Z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0x010100F4BC852EFD17ED42BB94277609D044C2</vt:lpwstr>
  </property>
  <property fmtid="{D5CDD505-2E9C-101B-9397-08002B2CF9AE}" pid="3" name="MediaServiceImageTags">
    <vt:lpwstr/>
  </property>
</Properties>
</file>