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RANG.DUONG\Downloads\"/>
    </mc:Choice>
  </mc:AlternateContent>
  <xr:revisionPtr revIDLastSave="0" documentId="13_ncr:1_{2EA70879-853B-44EE-AACE-7A4AD37B7C60}" xr6:coauthVersionLast="47" xr6:coauthVersionMax="47" xr10:uidLastSave="{00000000-0000-0000-0000-000000000000}"/>
  <bookViews>
    <workbookView xWindow="-120" yWindow="-16320" windowWidth="29040" windowHeight="15720" tabRatio="815" xr2:uid="{B20238D0-815D-425F-9423-BA7E72EB5618}"/>
  </bookViews>
  <sheets>
    <sheet name="Activities Budget-Final" sheetId="30" r:id="rId1"/>
    <sheet name="Validation" sheetId="4" r:id="rId2"/>
  </sheets>
  <definedNames>
    <definedName name="_xlnm._FilterDatabase" localSheetId="0" hidden="1">'Activities Budget-Final'!$B$5:$K$5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30" l="1"/>
  <c r="H21" i="30" s="1"/>
  <c r="I21" i="30" s="1"/>
  <c r="G20" i="30"/>
  <c r="H19" i="30" s="1"/>
  <c r="G17" i="30"/>
  <c r="G16" i="30"/>
  <c r="G15" i="30"/>
  <c r="G14" i="30"/>
  <c r="H9" i="30"/>
  <c r="I9" i="30" s="1"/>
  <c r="H10" i="30"/>
  <c r="I10" i="30" s="1"/>
  <c r="G24" i="30"/>
  <c r="H20" i="30" l="1"/>
  <c r="I20" i="30" s="1"/>
  <c r="J19" i="30" s="1"/>
  <c r="H27" i="30" l="1"/>
  <c r="I27" i="30" s="1"/>
  <c r="J26" i="30" s="1"/>
  <c r="H24" i="30"/>
  <c r="I24" i="30" s="1"/>
  <c r="H8" i="30"/>
  <c r="I8" i="30" s="1"/>
  <c r="J7" i="30" s="1"/>
  <c r="J23" i="30" l="1"/>
  <c r="H16" i="30" l="1"/>
  <c r="I16" i="30" s="1"/>
  <c r="H15" i="30" l="1"/>
  <c r="I15" i="30" s="1"/>
  <c r="H17" i="30"/>
  <c r="I17" i="30" s="1"/>
  <c r="H13" i="30"/>
  <c r="H14" i="30"/>
  <c r="I14" i="30" s="1"/>
  <c r="J13" i="30" l="1"/>
  <c r="J30" i="30" l="1"/>
  <c r="J31" i="3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Duong, Trang</author>
  </authors>
  <commentList>
    <comment ref="F4" authorId="0" shapeId="0" xr:uid="{DC8CD388-251B-4B16-884C-A4453999BF9D}">
      <text>
        <r>
          <rPr>
            <b/>
            <sz val="9"/>
            <color indexed="81"/>
            <rFont val="Tahoma"/>
            <family val="2"/>
          </rPr>
          <t>Duong, Trang:</t>
        </r>
        <r>
          <rPr>
            <sz val="9"/>
            <color indexed="81"/>
            <rFont val="Tahoma"/>
            <family val="2"/>
          </rPr>
          <t xml:space="preserve">
The currency indicated in this column may be revised to reflect the bidder's preferred currency.</t>
        </r>
      </text>
    </comment>
  </commentList>
</comments>
</file>

<file path=xl/sharedStrings.xml><?xml version="1.0" encoding="utf-8"?>
<sst xmlns="http://schemas.openxmlformats.org/spreadsheetml/2006/main" count="120" uniqueCount="80">
  <si>
    <t>Project Name</t>
  </si>
  <si>
    <t>Activity Name</t>
  </si>
  <si>
    <t>Total Cost</t>
  </si>
  <si>
    <t>Remarks</t>
  </si>
  <si>
    <t>AUD</t>
  </si>
  <si>
    <t>Activity</t>
  </si>
  <si>
    <t>Unit</t>
  </si>
  <si>
    <t>Quantity</t>
  </si>
  <si>
    <t>Currency</t>
  </si>
  <si>
    <t>Rate/unit</t>
  </si>
  <si>
    <t xml:space="preserve">Total </t>
  </si>
  <si>
    <t>Per Activity</t>
  </si>
  <si>
    <t>Professional Services</t>
  </si>
  <si>
    <t>Day</t>
  </si>
  <si>
    <t>USD</t>
  </si>
  <si>
    <t>Event</t>
  </si>
  <si>
    <t>Meetings &amp; Conferences</t>
  </si>
  <si>
    <t>Lumpsum</t>
  </si>
  <si>
    <t>Project Completion Report</t>
  </si>
  <si>
    <t>Airfare</t>
  </si>
  <si>
    <t>Return</t>
  </si>
  <si>
    <t>Local Per Diem</t>
  </si>
  <si>
    <t>Person</t>
  </si>
  <si>
    <t>Overseas Per Diem</t>
  </si>
  <si>
    <t>Accommodation</t>
  </si>
  <si>
    <t>Local Transportation</t>
  </si>
  <si>
    <t>IDR</t>
  </si>
  <si>
    <t xml:space="preserve">Contigency </t>
  </si>
  <si>
    <t>Subcontractor-External</t>
  </si>
  <si>
    <t>Utilities</t>
  </si>
  <si>
    <t>EXPENDITURE
CATEGORY</t>
  </si>
  <si>
    <t>EXPENDITURE
TYPE</t>
  </si>
  <si>
    <t>Quantity
CATEGORY</t>
  </si>
  <si>
    <t>Unit Currency</t>
  </si>
  <si>
    <t>Conversion Rate to AUD</t>
  </si>
  <si>
    <t>Other Direct Costs</t>
  </si>
  <si>
    <t>Bank Charges</t>
  </si>
  <si>
    <t>Pax</t>
  </si>
  <si>
    <t>Communications</t>
  </si>
  <si>
    <t>Courier Services</t>
  </si>
  <si>
    <t>One way</t>
  </si>
  <si>
    <t>LAK</t>
  </si>
  <si>
    <t>Office Expenses</t>
  </si>
  <si>
    <t>VND</t>
  </si>
  <si>
    <t>Km</t>
  </si>
  <si>
    <t>MYR</t>
  </si>
  <si>
    <t>Recruitment</t>
  </si>
  <si>
    <t>Pieces</t>
  </si>
  <si>
    <t>SGD</t>
  </si>
  <si>
    <t>Translation Services</t>
  </si>
  <si>
    <t>NZD</t>
  </si>
  <si>
    <t>Workshops</t>
  </si>
  <si>
    <t>THB</t>
  </si>
  <si>
    <t>Hour</t>
  </si>
  <si>
    <t>PHP</t>
  </si>
  <si>
    <t>Subcontractors</t>
  </si>
  <si>
    <t>Travel</t>
  </si>
  <si>
    <t>Monthly</t>
  </si>
  <si>
    <t>Annual</t>
  </si>
  <si>
    <t>Semester</t>
  </si>
  <si>
    <t>Quaterly</t>
  </si>
  <si>
    <t>Incidental Travel</t>
  </si>
  <si>
    <t>Other Allowance</t>
  </si>
  <si>
    <t>Total</t>
  </si>
  <si>
    <t>Roundup</t>
  </si>
  <si>
    <t>Contigency in Consultant Contract</t>
  </si>
  <si>
    <t>Activity 1: Scoping Study on NTM initiatives</t>
  </si>
  <si>
    <t>Inception, literature view and metholody, research and data collection</t>
  </si>
  <si>
    <t>Stakeholder consultation with Government and Business stakeholders</t>
  </si>
  <si>
    <t>Conduct further consultation to valide the report</t>
  </si>
  <si>
    <t>Develop outline, draft the Consultation Report</t>
  </si>
  <si>
    <t>Activity 2: Develop Stakeholder Consultation Report</t>
  </si>
  <si>
    <t>Finalise the report</t>
  </si>
  <si>
    <t>Activity 3: Develop a List of Recommended Activities</t>
  </si>
  <si>
    <t>Develop outline, draft the List</t>
  </si>
  <si>
    <t xml:space="preserve">Finalise the list </t>
  </si>
  <si>
    <t>Reporting</t>
  </si>
  <si>
    <t>AANZFTA Non-Tariff Measures (NTM) Stocktaking and Work Plan Development</t>
  </si>
  <si>
    <t>Develop the outline, draft the study consolidating all findings, finalise the study</t>
  </si>
  <si>
    <t>Develop the graphic design for the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</si>
</sst>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-* #,##0.0_-;\-* #,##0.0_-;_-* &quot;-&quot;??_-;_-@_-"/>
    <numFmt numFmtId="166" formatCode="_-* #,##0_-;\-* #,##0_-;_-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0"/>
      <name val="Arial"/>
      <family val="2"/>
    </font>
    <font>
      <sz val="1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theme="0"/>
      <name val="Aptos Narrow"/>
      <family val="2"/>
      <scheme val="minor"/>
    </font>
    <font>
      <sz val="9"/>
      <color indexed="81"/>
      <name val="Tahoma"/>
      <family val="2"/>
    </font>
    <font>
      <b/>
      <sz val="11"/>
      <color rgb="FF000000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-0.499984740745262"/>
        <bgColor rgb="FFC0C0C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0" fontId="10" fillId="0" borderId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/>
    <xf numFmtId="49" fontId="5" fillId="0" borderId="1" xfId="0" applyNumberFormat="1" applyFont="1" applyBorder="1"/>
    <xf numFmtId="49" fontId="5" fillId="0" borderId="0" xfId="0" applyNumberFormat="1" applyFont="1"/>
    <xf numFmtId="3" fontId="0" fillId="0" borderId="0" xfId="0" applyNumberFormat="1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64" fontId="0" fillId="0" borderId="0" xfId="1" applyFont="1" applyAlignment="1">
      <alignment vertical="center"/>
    </xf>
    <xf numFmtId="0" fontId="2" fillId="0" borderId="7" xfId="0" applyFont="1" applyBorder="1" applyAlignment="1">
      <alignment vertical="center"/>
    </xf>
    <xf numFmtId="164" fontId="0" fillId="0" borderId="6" xfId="1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164" fontId="0" fillId="0" borderId="8" xfId="1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6" borderId="6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vertical="center"/>
    </xf>
    <xf numFmtId="165" fontId="0" fillId="0" borderId="0" xfId="1" applyNumberFormat="1" applyFont="1" applyAlignment="1">
      <alignment horizontal="right" vertical="center"/>
    </xf>
    <xf numFmtId="166" fontId="0" fillId="0" borderId="0" xfId="1" applyNumberFormat="1" applyFont="1" applyAlignment="1">
      <alignment vertical="center"/>
    </xf>
    <xf numFmtId="166" fontId="7" fillId="4" borderId="17" xfId="1" applyNumberFormat="1" applyFont="1" applyFill="1" applyBorder="1" applyAlignment="1">
      <alignment horizontal="center" vertical="center" wrapText="1"/>
    </xf>
    <xf numFmtId="166" fontId="7" fillId="4" borderId="18" xfId="1" applyNumberFormat="1" applyFont="1" applyFill="1" applyBorder="1" applyAlignment="1">
      <alignment horizontal="center" vertical="center"/>
    </xf>
    <xf numFmtId="166" fontId="0" fillId="0" borderId="10" xfId="1" applyNumberFormat="1" applyFont="1" applyBorder="1" applyAlignment="1">
      <alignment vertical="center"/>
    </xf>
    <xf numFmtId="166" fontId="0" fillId="0" borderId="11" xfId="1" applyNumberFormat="1" applyFont="1" applyBorder="1" applyAlignment="1">
      <alignment vertical="center"/>
    </xf>
    <xf numFmtId="166" fontId="11" fillId="0" borderId="0" xfId="1" applyNumberFormat="1" applyFont="1" applyFill="1" applyAlignment="1">
      <alignment vertical="center"/>
    </xf>
    <xf numFmtId="0" fontId="2" fillId="6" borderId="7" xfId="0" applyFont="1" applyFill="1" applyBorder="1" applyAlignment="1">
      <alignment vertical="center"/>
    </xf>
    <xf numFmtId="164" fontId="2" fillId="6" borderId="6" xfId="1" applyFont="1" applyFill="1" applyBorder="1" applyAlignment="1">
      <alignment vertical="center"/>
    </xf>
    <xf numFmtId="166" fontId="2" fillId="6" borderId="10" xfId="1" applyNumberFormat="1" applyFont="1" applyFill="1" applyBorder="1" applyAlignment="1">
      <alignment vertical="center"/>
    </xf>
    <xf numFmtId="165" fontId="7" fillId="4" borderId="17" xfId="1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7" xfId="0" quotePrefix="1" applyBorder="1" applyAlignment="1">
      <alignment vertical="center" wrapText="1"/>
    </xf>
    <xf numFmtId="165" fontId="0" fillId="0" borderId="0" xfId="1" applyNumberFormat="1" applyFont="1" applyAlignment="1">
      <alignment vertical="center"/>
    </xf>
    <xf numFmtId="164" fontId="0" fillId="5" borderId="0" xfId="1" applyFont="1" applyFill="1" applyAlignment="1">
      <alignment vertical="center" wrapText="1"/>
    </xf>
    <xf numFmtId="165" fontId="7" fillId="4" borderId="18" xfId="1" applyNumberFormat="1" applyFont="1" applyFill="1" applyBorder="1" applyAlignment="1">
      <alignment horizontal="center" vertical="center"/>
    </xf>
    <xf numFmtId="165" fontId="0" fillId="0" borderId="7" xfId="1" applyNumberFormat="1" applyFont="1" applyBorder="1" applyAlignment="1">
      <alignment vertical="center"/>
    </xf>
    <xf numFmtId="165" fontId="0" fillId="0" borderId="10" xfId="1" applyNumberFormat="1" applyFont="1" applyBorder="1" applyAlignment="1">
      <alignment vertical="center"/>
    </xf>
    <xf numFmtId="0" fontId="2" fillId="6" borderId="7" xfId="0" applyFont="1" applyFill="1" applyBorder="1" applyAlignment="1">
      <alignment vertical="center" wrapText="1"/>
    </xf>
    <xf numFmtId="165" fontId="2" fillId="6" borderId="0" xfId="1" applyNumberFormat="1" applyFont="1" applyFill="1" applyAlignment="1">
      <alignment vertical="center"/>
    </xf>
    <xf numFmtId="165" fontId="2" fillId="6" borderId="7" xfId="1" applyNumberFormat="1" applyFont="1" applyFill="1" applyBorder="1" applyAlignment="1">
      <alignment vertical="center"/>
    </xf>
    <xf numFmtId="165" fontId="2" fillId="6" borderId="10" xfId="1" applyNumberFormat="1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165" fontId="0" fillId="0" borderId="0" xfId="1" applyNumberFormat="1" applyFont="1" applyBorder="1" applyAlignment="1">
      <alignment vertical="center"/>
    </xf>
    <xf numFmtId="0" fontId="9" fillId="6" borderId="7" xfId="0" applyFont="1" applyFill="1" applyBorder="1" applyAlignment="1">
      <alignment vertical="center" wrapText="1"/>
    </xf>
    <xf numFmtId="164" fontId="0" fillId="6" borderId="6" xfId="1" applyFont="1" applyFill="1" applyBorder="1" applyAlignment="1">
      <alignment vertical="center"/>
    </xf>
    <xf numFmtId="165" fontId="2" fillId="6" borderId="0" xfId="1" applyNumberFormat="1" applyFont="1" applyFill="1" applyBorder="1" applyAlignment="1">
      <alignment vertical="center"/>
    </xf>
    <xf numFmtId="165" fontId="0" fillId="6" borderId="7" xfId="1" applyNumberFormat="1" applyFont="1" applyFill="1" applyBorder="1" applyAlignment="1">
      <alignment vertical="center"/>
    </xf>
    <xf numFmtId="0" fontId="0" fillId="0" borderId="9" xfId="0" applyBorder="1" applyAlignment="1">
      <alignment vertical="center" wrapText="1"/>
    </xf>
    <xf numFmtId="165" fontId="0" fillId="0" borderId="2" xfId="1" applyNumberFormat="1" applyFont="1" applyBorder="1" applyAlignment="1">
      <alignment vertical="center"/>
    </xf>
    <xf numFmtId="165" fontId="0" fillId="0" borderId="9" xfId="1" applyNumberFormat="1" applyFont="1" applyBorder="1" applyAlignment="1">
      <alignment vertical="center"/>
    </xf>
    <xf numFmtId="165" fontId="0" fillId="0" borderId="11" xfId="1" applyNumberFormat="1" applyFont="1" applyBorder="1" applyAlignment="1">
      <alignment vertical="center"/>
    </xf>
    <xf numFmtId="165" fontId="0" fillId="0" borderId="0" xfId="0" applyNumberFormat="1" applyAlignment="1">
      <alignment vertical="center" wrapText="1"/>
    </xf>
    <xf numFmtId="165" fontId="2" fillId="0" borderId="0" xfId="1" applyNumberFormat="1" applyFont="1" applyAlignment="1">
      <alignment vertical="center"/>
    </xf>
    <xf numFmtId="165" fontId="0" fillId="0" borderId="0" xfId="1" applyNumberFormat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165" fontId="7" fillId="4" borderId="4" xfId="1" applyNumberFormat="1" applyFont="1" applyFill="1" applyBorder="1" applyAlignment="1">
      <alignment horizontal="center" vertical="center" wrapText="1"/>
    </xf>
    <xf numFmtId="165" fontId="7" fillId="4" borderId="19" xfId="1" applyNumberFormat="1" applyFont="1" applyFill="1" applyBorder="1" applyAlignment="1">
      <alignment horizontal="center" vertical="center" wrapText="1"/>
    </xf>
    <xf numFmtId="165" fontId="7" fillId="4" borderId="5" xfId="1" applyNumberFormat="1" applyFont="1" applyFill="1" applyBorder="1" applyAlignment="1">
      <alignment horizontal="center" vertical="center" wrapText="1"/>
    </xf>
    <xf numFmtId="165" fontId="7" fillId="4" borderId="14" xfId="1" applyNumberFormat="1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164" fontId="7" fillId="4" borderId="3" xfId="1" applyFont="1" applyFill="1" applyBorder="1" applyAlignment="1">
      <alignment horizontal="center" vertical="center" wrapText="1"/>
    </xf>
    <xf numFmtId="164" fontId="7" fillId="4" borderId="13" xfId="1" applyFont="1" applyFill="1" applyBorder="1" applyAlignment="1">
      <alignment horizontal="center" vertical="center" wrapText="1"/>
    </xf>
  </cellXfs>
  <cellStyles count="6">
    <cellStyle name="Comma" xfId="1" builtinId="3"/>
    <cellStyle name="Comma 2" xfId="4" xr:uid="{A76F77DC-6425-45A5-80C5-6F9763C1BA03}"/>
    <cellStyle name="Comma 3" xfId="5" xr:uid="{F9C56AC7-EFFD-45A4-8A59-EAA023567AAC}"/>
    <cellStyle name="Normal" xfId="0" builtinId="0"/>
    <cellStyle name="Normal 2" xfId="2" xr:uid="{8C208B07-02E6-4B26-BA5F-58E1B717B24D}"/>
    <cellStyle name="Normal 3" xfId="3" xr:uid="{8D4A7C63-F173-45B8-A0D0-20E97C789E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04BD3-6C33-433A-8EC0-FA58A80F870D}">
  <dimension ref="B1:K31"/>
  <sheetViews>
    <sheetView tabSelected="1" zoomScaleNormal="100" workbookViewId="0">
      <pane xSplit="3" ySplit="5" topLeftCell="D6" activePane="bottomRight" state="frozen"/>
      <selection pane="topRight" activeCell="E1" sqref="E1"/>
      <selection pane="bottomLeft" activeCell="A11" sqref="A11"/>
      <selection pane="bottomRight" activeCell="C21" sqref="C21"/>
    </sheetView>
  </sheetViews>
  <sheetFormatPr defaultColWidth="9.1796875" defaultRowHeight="12" customHeight="1" x14ac:dyDescent="0.35"/>
  <cols>
    <col min="1" max="1" width="1.1796875" style="10" customWidth="1"/>
    <col min="2" max="2" width="13.7265625" style="1" customWidth="1"/>
    <col min="3" max="3" width="72" style="8" customWidth="1"/>
    <col min="4" max="4" width="9.1796875" style="10" bestFit="1" customWidth="1"/>
    <col min="5" max="5" width="9.81640625" style="10" customWidth="1"/>
    <col min="6" max="6" width="9.7265625" style="16" customWidth="1"/>
    <col min="7" max="7" width="16.7265625" style="39" customWidth="1"/>
    <col min="8" max="8" width="17.7265625" style="39" customWidth="1"/>
    <col min="9" max="9" width="17" style="39" customWidth="1"/>
    <col min="10" max="10" width="12.54296875" style="27" bestFit="1" customWidth="1"/>
    <col min="11" max="11" width="50.453125" style="10" bestFit="1" customWidth="1"/>
    <col min="12" max="16384" width="9.1796875" style="10"/>
  </cols>
  <sheetData>
    <row r="1" spans="2:11" ht="22" customHeight="1" x14ac:dyDescent="0.35">
      <c r="B1" s="61" t="s">
        <v>0</v>
      </c>
      <c r="C1" s="9" t="s">
        <v>77</v>
      </c>
    </row>
    <row r="2" spans="2:11" ht="12" customHeight="1" x14ac:dyDescent="0.35">
      <c r="B2" s="12"/>
      <c r="C2" s="40"/>
    </row>
    <row r="3" spans="2:11" ht="12" customHeight="1" thickBot="1" x14ac:dyDescent="0.4"/>
    <row r="4" spans="2:11" s="2" customFormat="1" ht="12" customHeight="1" x14ac:dyDescent="0.35">
      <c r="B4" s="68" t="s">
        <v>5</v>
      </c>
      <c r="C4" s="70" t="s">
        <v>1</v>
      </c>
      <c r="D4" s="72" t="s">
        <v>6</v>
      </c>
      <c r="E4" s="74" t="s">
        <v>7</v>
      </c>
      <c r="F4" s="76" t="s">
        <v>8</v>
      </c>
      <c r="G4" s="62" t="s">
        <v>9</v>
      </c>
      <c r="H4" s="64" t="s">
        <v>2</v>
      </c>
      <c r="I4" s="36" t="s">
        <v>2</v>
      </c>
      <c r="J4" s="28" t="s">
        <v>10</v>
      </c>
      <c r="K4" s="66" t="s">
        <v>3</v>
      </c>
    </row>
    <row r="5" spans="2:11" s="2" customFormat="1" ht="12" customHeight="1" x14ac:dyDescent="0.35">
      <c r="B5" s="69"/>
      <c r="C5" s="71"/>
      <c r="D5" s="73"/>
      <c r="E5" s="75"/>
      <c r="F5" s="77"/>
      <c r="G5" s="63"/>
      <c r="H5" s="65"/>
      <c r="I5" s="41" t="s">
        <v>4</v>
      </c>
      <c r="J5" s="29" t="s">
        <v>11</v>
      </c>
      <c r="K5" s="67"/>
    </row>
    <row r="6" spans="2:11" ht="15" customHeight="1" x14ac:dyDescent="0.35">
      <c r="B6" s="13"/>
      <c r="C6" s="38"/>
      <c r="D6" s="19"/>
      <c r="F6" s="18"/>
      <c r="H6" s="42"/>
      <c r="I6" s="43"/>
      <c r="J6" s="30"/>
      <c r="K6" s="20"/>
    </row>
    <row r="7" spans="2:11" s="11" customFormat="1" ht="15" customHeight="1" x14ac:dyDescent="0.35">
      <c r="B7" s="24">
        <v>1</v>
      </c>
      <c r="C7" s="44" t="s">
        <v>66</v>
      </c>
      <c r="D7" s="25"/>
      <c r="E7" s="33"/>
      <c r="F7" s="34"/>
      <c r="G7" s="45"/>
      <c r="H7" s="46"/>
      <c r="I7" s="47"/>
      <c r="J7" s="35">
        <f>SUM(I8:I10)</f>
        <v>0</v>
      </c>
      <c r="K7" s="17"/>
    </row>
    <row r="8" spans="2:11" ht="15" customHeight="1" x14ac:dyDescent="0.35">
      <c r="B8" s="13">
        <v>1.1000000000000001</v>
      </c>
      <c r="C8" s="38" t="s">
        <v>67</v>
      </c>
      <c r="D8" s="10" t="s">
        <v>13</v>
      </c>
      <c r="E8" s="20"/>
      <c r="F8" s="18" t="s">
        <v>4</v>
      </c>
      <c r="H8" s="42">
        <f t="shared" ref="H8" si="0">E8*G8</f>
        <v>0</v>
      </c>
      <c r="I8" s="43">
        <f>H8/_xlfn.XLOOKUP(F8,Validation!$F$3:$F$12,Validation!$G$3:$G$12,0)</f>
        <v>0</v>
      </c>
      <c r="J8" s="30"/>
      <c r="K8" s="20"/>
    </row>
    <row r="9" spans="2:11" ht="15" customHeight="1" x14ac:dyDescent="0.35">
      <c r="B9" s="13">
        <v>1.2</v>
      </c>
      <c r="C9" s="38" t="s">
        <v>78</v>
      </c>
      <c r="D9" s="10" t="s">
        <v>13</v>
      </c>
      <c r="E9" s="20"/>
      <c r="F9" s="18" t="s">
        <v>4</v>
      </c>
      <c r="H9" s="42">
        <f t="shared" ref="H9:H10" si="1">E9*G9</f>
        <v>0</v>
      </c>
      <c r="I9" s="43">
        <f>H9/_xlfn.XLOOKUP(F9,Validation!$F$3:$F$12,Validation!$G$3:$G$12,0)</f>
        <v>0</v>
      </c>
      <c r="J9" s="30"/>
      <c r="K9" s="20"/>
    </row>
    <row r="10" spans="2:11" ht="15" customHeight="1" x14ac:dyDescent="0.35">
      <c r="B10" s="13">
        <v>1.3</v>
      </c>
      <c r="C10" s="37" t="s">
        <v>79</v>
      </c>
      <c r="D10" s="10" t="s">
        <v>13</v>
      </c>
      <c r="E10" s="20"/>
      <c r="F10" s="18" t="s">
        <v>4</v>
      </c>
      <c r="H10" s="42">
        <f t="shared" si="1"/>
        <v>0</v>
      </c>
      <c r="I10" s="43">
        <f>H10/_xlfn.XLOOKUP(F10,Validation!$F$3:$F$12,Validation!$G$3:$G$12,0)</f>
        <v>0</v>
      </c>
      <c r="J10" s="30"/>
      <c r="K10" s="20"/>
    </row>
    <row r="11" spans="2:11" ht="15" customHeight="1" x14ac:dyDescent="0.35">
      <c r="B11" s="14"/>
      <c r="C11" s="48"/>
      <c r="D11" s="19"/>
      <c r="E11" s="20"/>
      <c r="F11" s="18"/>
      <c r="G11" s="49"/>
      <c r="H11" s="42"/>
      <c r="I11" s="43"/>
      <c r="J11" s="30"/>
      <c r="K11" s="20"/>
    </row>
    <row r="12" spans="2:11" ht="15" customHeight="1" x14ac:dyDescent="0.35">
      <c r="B12" s="14"/>
      <c r="C12" s="48"/>
      <c r="D12" s="19"/>
      <c r="E12" s="20"/>
      <c r="F12" s="18"/>
      <c r="G12" s="49"/>
      <c r="H12" s="42"/>
      <c r="I12" s="43"/>
      <c r="J12" s="30"/>
      <c r="K12" s="20"/>
    </row>
    <row r="13" spans="2:11" s="11" customFormat="1" ht="15" customHeight="1" x14ac:dyDescent="0.35">
      <c r="B13" s="24">
        <v>2</v>
      </c>
      <c r="C13" s="50" t="s">
        <v>71</v>
      </c>
      <c r="D13" s="25"/>
      <c r="E13" s="33"/>
      <c r="F13" s="51"/>
      <c r="G13" s="52"/>
      <c r="H13" s="53">
        <f>E13*G14</f>
        <v>0</v>
      </c>
      <c r="I13" s="47"/>
      <c r="J13" s="35">
        <f>SUM(I14:I17)</f>
        <v>0</v>
      </c>
      <c r="K13" s="17"/>
    </row>
    <row r="14" spans="2:11" ht="15" customHeight="1" x14ac:dyDescent="0.35">
      <c r="B14" s="13">
        <v>2.1</v>
      </c>
      <c r="C14" s="37" t="s">
        <v>68</v>
      </c>
      <c r="D14" s="19" t="s">
        <v>13</v>
      </c>
      <c r="E14" s="20"/>
      <c r="F14" s="18" t="s">
        <v>4</v>
      </c>
      <c r="G14" s="49">
        <f>G8</f>
        <v>0</v>
      </c>
      <c r="H14" s="42">
        <f>E14*G14</f>
        <v>0</v>
      </c>
      <c r="I14" s="43">
        <f>H14/_xlfn.XLOOKUP(F14,Validation!$F$3:$F$12,Validation!$G$3:$G$12,0)</f>
        <v>0</v>
      </c>
      <c r="J14" s="30"/>
      <c r="K14" s="20"/>
    </row>
    <row r="15" spans="2:11" ht="15" customHeight="1" x14ac:dyDescent="0.35">
      <c r="B15" s="13">
        <v>2.2000000000000002</v>
      </c>
      <c r="C15" s="37" t="s">
        <v>70</v>
      </c>
      <c r="D15" s="19" t="s">
        <v>13</v>
      </c>
      <c r="E15" s="20"/>
      <c r="F15" s="18" t="s">
        <v>4</v>
      </c>
      <c r="G15" s="60">
        <f>G8</f>
        <v>0</v>
      </c>
      <c r="H15" s="42">
        <f>E15*G15</f>
        <v>0</v>
      </c>
      <c r="I15" s="43">
        <f>H15/_xlfn.XLOOKUP(F15,Validation!$F$3:$F$12,Validation!$G$3:$G$12,0)</f>
        <v>0</v>
      </c>
      <c r="J15" s="30"/>
      <c r="K15" s="20"/>
    </row>
    <row r="16" spans="2:11" ht="15" customHeight="1" x14ac:dyDescent="0.35">
      <c r="B16" s="13">
        <v>2.2999999999999998</v>
      </c>
      <c r="C16" s="37" t="s">
        <v>69</v>
      </c>
      <c r="D16" s="19" t="s">
        <v>13</v>
      </c>
      <c r="E16" s="20"/>
      <c r="F16" s="18" t="s">
        <v>4</v>
      </c>
      <c r="G16" s="49">
        <f>G8</f>
        <v>0</v>
      </c>
      <c r="H16" s="42">
        <f t="shared" ref="H16:H17" si="2">E16*G16</f>
        <v>0</v>
      </c>
      <c r="I16" s="43">
        <f>H16/_xlfn.XLOOKUP(F16,Validation!$F$3:$F$12,Validation!$G$3:$G$12,0)</f>
        <v>0</v>
      </c>
      <c r="J16" s="30"/>
      <c r="K16" s="20"/>
    </row>
    <row r="17" spans="2:11" ht="15" customHeight="1" x14ac:dyDescent="0.35">
      <c r="B17" s="13">
        <v>2.4</v>
      </c>
      <c r="C17" s="37" t="s">
        <v>72</v>
      </c>
      <c r="D17" s="19" t="s">
        <v>13</v>
      </c>
      <c r="E17" s="20"/>
      <c r="F17" s="18" t="s">
        <v>4</v>
      </c>
      <c r="G17" s="49">
        <f>G8</f>
        <v>0</v>
      </c>
      <c r="H17" s="42">
        <f t="shared" si="2"/>
        <v>0</v>
      </c>
      <c r="I17" s="43">
        <f>H17/_xlfn.XLOOKUP(F17,Validation!$F$3:$F$12,Validation!$G$3:$G$12,0)</f>
        <v>0</v>
      </c>
      <c r="J17" s="30"/>
      <c r="K17" s="20"/>
    </row>
    <row r="18" spans="2:11" ht="15" customHeight="1" x14ac:dyDescent="0.35">
      <c r="B18" s="13"/>
      <c r="C18" s="37"/>
      <c r="D18" s="19"/>
      <c r="E18" s="20"/>
      <c r="F18" s="18"/>
      <c r="G18" s="49"/>
      <c r="H18" s="42"/>
      <c r="I18" s="43"/>
      <c r="J18" s="30"/>
      <c r="K18" s="20"/>
    </row>
    <row r="19" spans="2:11" s="11" customFormat="1" ht="15" customHeight="1" x14ac:dyDescent="0.35">
      <c r="B19" s="24">
        <v>3</v>
      </c>
      <c r="C19" s="50" t="s">
        <v>73</v>
      </c>
      <c r="D19" s="25"/>
      <c r="E19" s="33"/>
      <c r="F19" s="51"/>
      <c r="G19" s="52"/>
      <c r="H19" s="53">
        <f>E19*G20</f>
        <v>0</v>
      </c>
      <c r="I19" s="47"/>
      <c r="J19" s="35">
        <f>SUM(I20:I21)</f>
        <v>0</v>
      </c>
      <c r="K19" s="17"/>
    </row>
    <row r="20" spans="2:11" ht="15" customHeight="1" x14ac:dyDescent="0.35">
      <c r="B20" s="13">
        <v>3.1</v>
      </c>
      <c r="C20" s="37" t="s">
        <v>74</v>
      </c>
      <c r="D20" s="19" t="s">
        <v>13</v>
      </c>
      <c r="E20" s="20"/>
      <c r="F20" s="18" t="s">
        <v>4</v>
      </c>
      <c r="G20" s="60">
        <f>G8</f>
        <v>0</v>
      </c>
      <c r="H20" s="42">
        <f>E20*G20</f>
        <v>0</v>
      </c>
      <c r="I20" s="43">
        <f>H20/_xlfn.XLOOKUP(F20,Validation!$F$3:$F$12,Validation!$G$3:$G$12,0)</f>
        <v>0</v>
      </c>
      <c r="J20" s="30"/>
      <c r="K20" s="20"/>
    </row>
    <row r="21" spans="2:11" ht="15" customHeight="1" x14ac:dyDescent="0.35">
      <c r="B21" s="13">
        <v>3.2</v>
      </c>
      <c r="C21" s="37" t="s">
        <v>75</v>
      </c>
      <c r="D21" s="19" t="s">
        <v>13</v>
      </c>
      <c r="E21" s="20"/>
      <c r="F21" s="18" t="s">
        <v>4</v>
      </c>
      <c r="G21" s="60">
        <f>G8</f>
        <v>0</v>
      </c>
      <c r="H21" s="42">
        <f>E21*G21</f>
        <v>0</v>
      </c>
      <c r="I21" s="43">
        <f>H21/_xlfn.XLOOKUP(F21,Validation!$F$3:$F$12,Validation!$G$3:$G$12,0)</f>
        <v>0</v>
      </c>
      <c r="J21" s="30"/>
      <c r="K21" s="20"/>
    </row>
    <row r="22" spans="2:11" ht="15" customHeight="1" x14ac:dyDescent="0.35">
      <c r="B22" s="13"/>
      <c r="C22" s="37"/>
      <c r="D22" s="19"/>
      <c r="E22" s="20"/>
      <c r="F22" s="18"/>
      <c r="G22" s="60"/>
      <c r="H22" s="42"/>
      <c r="I22" s="43"/>
      <c r="J22" s="30"/>
      <c r="K22" s="20"/>
    </row>
    <row r="23" spans="2:11" s="11" customFormat="1" ht="15" customHeight="1" x14ac:dyDescent="0.35">
      <c r="B23" s="24">
        <v>4</v>
      </c>
      <c r="C23" s="44" t="s">
        <v>76</v>
      </c>
      <c r="D23" s="25"/>
      <c r="E23" s="33"/>
      <c r="F23" s="34"/>
      <c r="G23" s="52"/>
      <c r="H23" s="53"/>
      <c r="I23" s="47"/>
      <c r="J23" s="35">
        <f>SUM(I24:I25)</f>
        <v>0</v>
      </c>
      <c r="K23" s="17"/>
    </row>
    <row r="24" spans="2:11" ht="15" customHeight="1" x14ac:dyDescent="0.35">
      <c r="B24" s="13">
        <v>4.0999999999999996</v>
      </c>
      <c r="C24" s="37" t="s">
        <v>18</v>
      </c>
      <c r="D24" s="19" t="s">
        <v>13</v>
      </c>
      <c r="E24" s="20"/>
      <c r="F24" s="18" t="s">
        <v>4</v>
      </c>
      <c r="G24" s="49">
        <f>G8</f>
        <v>0</v>
      </c>
      <c r="H24" s="42">
        <f>E24*G24</f>
        <v>0</v>
      </c>
      <c r="I24" s="43">
        <f>H24/_xlfn.XLOOKUP(F24,Validation!$F$3:$F$12,Validation!$G$3:$G$12,0)</f>
        <v>0</v>
      </c>
      <c r="J24" s="30"/>
      <c r="K24" s="20"/>
    </row>
    <row r="25" spans="2:11" ht="15" customHeight="1" x14ac:dyDescent="0.35">
      <c r="B25" s="13"/>
      <c r="C25" s="37"/>
      <c r="D25" s="19"/>
      <c r="E25" s="20"/>
      <c r="F25" s="18"/>
      <c r="G25" s="49"/>
      <c r="H25" s="42"/>
      <c r="I25" s="43"/>
      <c r="J25" s="30"/>
      <c r="K25" s="20"/>
    </row>
    <row r="26" spans="2:11" s="11" customFormat="1" ht="15" customHeight="1" x14ac:dyDescent="0.35">
      <c r="B26" s="24">
        <v>5</v>
      </c>
      <c r="C26" s="44" t="s">
        <v>27</v>
      </c>
      <c r="D26" s="25"/>
      <c r="E26" s="33"/>
      <c r="F26" s="34"/>
      <c r="G26" s="52"/>
      <c r="H26" s="53"/>
      <c r="I26" s="47"/>
      <c r="J26" s="35">
        <f>SUM(I27:I27)</f>
        <v>3500</v>
      </c>
      <c r="K26" s="17"/>
    </row>
    <row r="27" spans="2:11" ht="15" customHeight="1" x14ac:dyDescent="0.35">
      <c r="B27" s="13">
        <v>5.0999999999999996</v>
      </c>
      <c r="C27" s="37" t="s">
        <v>65</v>
      </c>
      <c r="D27" s="19" t="s">
        <v>17</v>
      </c>
      <c r="E27" s="20">
        <v>1</v>
      </c>
      <c r="F27" s="18" t="s">
        <v>4</v>
      </c>
      <c r="G27" s="26">
        <v>3500</v>
      </c>
      <c r="H27" s="42">
        <f>E27*G27</f>
        <v>3500</v>
      </c>
      <c r="I27" s="43">
        <f>H27/_xlfn.XLOOKUP(F27,Validation!$F$3:$F$12,Validation!$G$3:$G$12,0)</f>
        <v>3500</v>
      </c>
      <c r="J27" s="30"/>
      <c r="K27" s="20"/>
    </row>
    <row r="28" spans="2:11" ht="12" customHeight="1" thickBot="1" x14ac:dyDescent="0.4">
      <c r="B28" s="15"/>
      <c r="C28" s="54"/>
      <c r="D28" s="22"/>
      <c r="E28" s="23"/>
      <c r="F28" s="21"/>
      <c r="G28" s="55"/>
      <c r="H28" s="56"/>
      <c r="I28" s="57"/>
      <c r="J28" s="31"/>
      <c r="K28" s="23"/>
    </row>
    <row r="30" spans="2:11" ht="12" customHeight="1" x14ac:dyDescent="0.35">
      <c r="C30" s="58"/>
      <c r="I30" s="59" t="s">
        <v>63</v>
      </c>
      <c r="J30" s="32">
        <f>SUM(J6:J27)</f>
        <v>3500</v>
      </c>
    </row>
    <row r="31" spans="2:11" ht="12" customHeight="1" x14ac:dyDescent="0.35">
      <c r="C31" s="58"/>
      <c r="I31" s="59" t="s">
        <v>64</v>
      </c>
      <c r="J31" s="32">
        <f>ROUNDUP(J30,-2)</f>
        <v>3500</v>
      </c>
    </row>
  </sheetData>
  <mergeCells count="8">
    <mergeCell ref="G4:G5"/>
    <mergeCell ref="H4:H5"/>
    <mergeCell ref="K4:K5"/>
    <mergeCell ref="B4:B5"/>
    <mergeCell ref="C4:C5"/>
    <mergeCell ref="D4:D5"/>
    <mergeCell ref="E4:E5"/>
    <mergeCell ref="F4:F5"/>
  </mergeCells>
  <phoneticPr fontId="3" type="noConversion"/>
  <dataValidations count="1">
    <dataValidation type="whole" operator="greaterThan" allowBlank="1" showInputMessage="1" showErrorMessage="1" error="Input Number" sqref="E1:E1048576" xr:uid="{FD885F39-D302-4F89-B8D4-AAF88D4D4CA4}">
      <formula1>0</formula1>
    </dataValidation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See Drop Down Menu" xr:uid="{9DA1551E-00E0-4404-8F23-3F8DF63A8E0E}">
          <x14:formula1>
            <xm:f>Validation!$D$3:$D$17</xm:f>
          </x14:formula1>
          <xm:sqref>D11:D26 D1:D7 D28:D1048576</xm:sqref>
        </x14:dataValidation>
        <x14:dataValidation type="list" allowBlank="1" showInputMessage="1" showErrorMessage="1" xr:uid="{40F9759A-5ADF-409C-813F-AFE312565661}">
          <x14:formula1>
            <xm:f>Validation!$F$3:$F$12</xm:f>
          </x14:formula1>
          <xm:sqref>F1:F26 G1:G5 F28:F1048576 G29:G1048576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CF79C-8966-48A7-825D-4C68853F3F0D}">
  <dimension ref="A2:G20"/>
  <sheetViews>
    <sheetView workbookViewId="0">
      <selection activeCell="F31" sqref="F31"/>
    </sheetView>
  </sheetViews>
  <sheetFormatPr defaultRowHeight="14.5" x14ac:dyDescent="0.35"/>
  <cols>
    <col min="1" max="1" width="28.81640625" customWidth="1"/>
    <col min="2" max="2" width="35.54296875" customWidth="1"/>
    <col min="3" max="3" width="1.453125" customWidth="1"/>
    <col min="4" max="4" width="30.7265625" customWidth="1"/>
    <col min="5" max="5" width="1.54296875" customWidth="1"/>
    <col min="6" max="6" width="10.81640625" customWidth="1"/>
    <col min="7" max="7" width="13.453125" customWidth="1"/>
  </cols>
  <sheetData>
    <row r="2" spans="1:7" ht="28" x14ac:dyDescent="0.35">
      <c r="A2" s="3" t="s">
        <v>30</v>
      </c>
      <c r="B2" s="3" t="s">
        <v>31</v>
      </c>
      <c r="D2" s="3" t="s">
        <v>32</v>
      </c>
      <c r="F2" s="3" t="s">
        <v>33</v>
      </c>
      <c r="G2" s="3" t="s">
        <v>34</v>
      </c>
    </row>
    <row r="3" spans="1:7" x14ac:dyDescent="0.35">
      <c r="A3" s="4" t="s">
        <v>35</v>
      </c>
      <c r="B3" s="5" t="s">
        <v>36</v>
      </c>
      <c r="D3" t="s">
        <v>37</v>
      </c>
      <c r="F3" t="s">
        <v>4</v>
      </c>
      <c r="G3">
        <v>1</v>
      </c>
    </row>
    <row r="4" spans="1:7" x14ac:dyDescent="0.35">
      <c r="A4" s="4" t="s">
        <v>35</v>
      </c>
      <c r="B4" s="5" t="s">
        <v>38</v>
      </c>
      <c r="D4" t="s">
        <v>22</v>
      </c>
      <c r="F4" t="s">
        <v>14</v>
      </c>
      <c r="G4">
        <v>0.65459999999999996</v>
      </c>
    </row>
    <row r="5" spans="1:7" x14ac:dyDescent="0.35">
      <c r="A5" s="4" t="s">
        <v>35</v>
      </c>
      <c r="B5" s="5" t="s">
        <v>39</v>
      </c>
      <c r="D5" t="s">
        <v>40</v>
      </c>
      <c r="F5" t="s">
        <v>41</v>
      </c>
      <c r="G5" s="7">
        <v>14015</v>
      </c>
    </row>
    <row r="6" spans="1:7" x14ac:dyDescent="0.35">
      <c r="A6" s="4" t="s">
        <v>35</v>
      </c>
      <c r="B6" s="5" t="s">
        <v>16</v>
      </c>
      <c r="D6" t="s">
        <v>20</v>
      </c>
      <c r="F6" t="s">
        <v>26</v>
      </c>
      <c r="G6" s="7">
        <v>10612</v>
      </c>
    </row>
    <row r="7" spans="1:7" x14ac:dyDescent="0.35">
      <c r="A7" s="4" t="s">
        <v>35</v>
      </c>
      <c r="B7" s="5" t="s">
        <v>42</v>
      </c>
      <c r="D7" t="s">
        <v>17</v>
      </c>
      <c r="F7" t="s">
        <v>43</v>
      </c>
      <c r="G7" s="7">
        <v>17106</v>
      </c>
    </row>
    <row r="8" spans="1:7" x14ac:dyDescent="0.35">
      <c r="A8" s="4" t="s">
        <v>35</v>
      </c>
      <c r="B8" s="5" t="s">
        <v>12</v>
      </c>
      <c r="D8" t="s">
        <v>44</v>
      </c>
      <c r="F8" t="s">
        <v>45</v>
      </c>
      <c r="G8">
        <v>2.77</v>
      </c>
    </row>
    <row r="9" spans="1:7" x14ac:dyDescent="0.35">
      <c r="A9" s="4" t="s">
        <v>35</v>
      </c>
      <c r="B9" s="5" t="s">
        <v>46</v>
      </c>
      <c r="D9" t="s">
        <v>47</v>
      </c>
      <c r="F9" t="s">
        <v>48</v>
      </c>
      <c r="G9">
        <v>0.83599999999999997</v>
      </c>
    </row>
    <row r="10" spans="1:7" x14ac:dyDescent="0.35">
      <c r="A10" s="4" t="s">
        <v>35</v>
      </c>
      <c r="B10" s="5" t="s">
        <v>49</v>
      </c>
      <c r="D10" t="s">
        <v>6</v>
      </c>
      <c r="F10" t="s">
        <v>50</v>
      </c>
      <c r="G10">
        <v>1.087</v>
      </c>
    </row>
    <row r="11" spans="1:7" x14ac:dyDescent="0.35">
      <c r="A11" s="4" t="s">
        <v>35</v>
      </c>
      <c r="B11" s="5" t="s">
        <v>51</v>
      </c>
      <c r="D11" t="s">
        <v>15</v>
      </c>
      <c r="F11" t="s">
        <v>52</v>
      </c>
      <c r="G11">
        <v>21.26</v>
      </c>
    </row>
    <row r="12" spans="1:7" x14ac:dyDescent="0.35">
      <c r="A12" s="4" t="s">
        <v>35</v>
      </c>
      <c r="B12" s="5" t="s">
        <v>29</v>
      </c>
      <c r="D12" t="s">
        <v>53</v>
      </c>
      <c r="F12" t="s">
        <v>54</v>
      </c>
      <c r="G12">
        <v>39.119999999999997</v>
      </c>
    </row>
    <row r="13" spans="1:7" x14ac:dyDescent="0.35">
      <c r="A13" s="4" t="s">
        <v>55</v>
      </c>
      <c r="B13" s="5" t="s">
        <v>28</v>
      </c>
      <c r="D13" t="s">
        <v>13</v>
      </c>
    </row>
    <row r="14" spans="1:7" x14ac:dyDescent="0.35">
      <c r="A14" s="4" t="s">
        <v>56</v>
      </c>
      <c r="B14" s="5" t="s">
        <v>19</v>
      </c>
      <c r="D14" t="s">
        <v>57</v>
      </c>
    </row>
    <row r="15" spans="1:7" x14ac:dyDescent="0.35">
      <c r="A15" s="4" t="s">
        <v>56</v>
      </c>
      <c r="B15" s="5" t="s">
        <v>24</v>
      </c>
      <c r="D15" t="s">
        <v>58</v>
      </c>
    </row>
    <row r="16" spans="1:7" x14ac:dyDescent="0.35">
      <c r="A16" s="4" t="s">
        <v>56</v>
      </c>
      <c r="B16" s="5" t="s">
        <v>25</v>
      </c>
      <c r="D16" t="s">
        <v>59</v>
      </c>
    </row>
    <row r="17" spans="1:4" x14ac:dyDescent="0.35">
      <c r="A17" s="4" t="s">
        <v>56</v>
      </c>
      <c r="B17" s="5" t="s">
        <v>23</v>
      </c>
      <c r="D17" t="s">
        <v>60</v>
      </c>
    </row>
    <row r="18" spans="1:4" x14ac:dyDescent="0.35">
      <c r="A18" s="4" t="s">
        <v>56</v>
      </c>
      <c r="B18" s="5" t="s">
        <v>61</v>
      </c>
    </row>
    <row r="19" spans="1:4" x14ac:dyDescent="0.35">
      <c r="A19" s="4" t="s">
        <v>56</v>
      </c>
      <c r="B19" s="5" t="s">
        <v>21</v>
      </c>
    </row>
    <row r="20" spans="1:4" x14ac:dyDescent="0.35">
      <c r="A20" s="4" t="s">
        <v>56</v>
      </c>
      <c r="B20" s="6" t="s">
        <v>62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ongFileName xmlns="42eb1d1e-26ca-4e13-89cf-4f11b67eb4f8" xsi:nil="true"/>
    <TaxCatchAll xmlns="1ba2c7f5-bec0-4c2e-bb24-613281d15fab" xsi:nil="true"/>
    <lcf76f155ced4ddcb4097134ff3c332f xmlns="42eb1d1e-26ca-4e13-89cf-4f11b67eb4f8">
      <Terms xmlns="http://schemas.microsoft.com/office/infopath/2007/PartnerControls"/>
    </lcf76f155ced4ddcb4097134ff3c332f>
    <OriginalSourcePath xmlns="42eb1d1e-26ca-4e13-89cf-4f11b67eb4f8" xsi:nil="true"/>
    <PhotoCaption xmlns="42eb1d1e-26ca-4e13-89cf-4f11b67eb4f8" xsi:nil="true"/>
    <PhotoUse xmlns="42eb1d1e-26ca-4e13-89cf-4f11b67eb4f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1C464FF6E714C9B74490F6177D836" ma:contentTypeVersion="18" ma:contentTypeDescription="Create a new document." ma:contentTypeScope="" ma:versionID="bb25ccf1530f277335431462a87be6b4">
  <xsd:schema xmlns:xsd="http://www.w3.org/2001/XMLSchema" xmlns:xs="http://www.w3.org/2001/XMLSchema" xmlns:p="http://schemas.microsoft.com/office/2006/metadata/properties" xmlns:ns2="42eb1d1e-26ca-4e13-89cf-4f11b67eb4f8" xmlns:ns3="1ba2c7f5-bec0-4c2e-bb24-613281d15fab" targetNamespace="http://schemas.microsoft.com/office/2006/metadata/properties" ma:root="true" ma:fieldsID="4c8137257946442d18fb194c68074313" ns2:_="" ns3:_="">
    <xsd:import namespace="42eb1d1e-26ca-4e13-89cf-4f11b67eb4f8"/>
    <xsd:import namespace="1ba2c7f5-bec0-4c2e-bb24-613281d15f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ongFileName" minOccurs="0"/>
                <xsd:element ref="ns2:OriginalSourcePath" minOccurs="0"/>
                <xsd:element ref="ns2:MediaServiceBillingMetadata" minOccurs="0"/>
                <xsd:element ref="ns2:PhotoCaption" minOccurs="0"/>
                <xsd:element ref="ns2:PhotoUs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eb1d1e-26ca-4e13-89cf-4f11b67eb4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ffb2afa-0461-4a25-b7e7-e28982f86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ongFileName" ma:index="20" nillable="true" ma:displayName="LongFileName" ma:internalName="LongFileName">
      <xsd:simpleType>
        <xsd:restriction base="dms:Text"/>
      </xsd:simpleType>
    </xsd:element>
    <xsd:element name="OriginalSourcePath" ma:index="21" nillable="true" ma:displayName="OriginalSourcePath" ma:internalName="OriginalSourcePath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PhotoCaption" ma:index="23" nillable="true" ma:displayName="Photo Caption" ma:description="Applicable to RT4D photos folder to show relevant photo caption of selected photos" ma:format="Dropdown" ma:internalName="PhotoCaption">
      <xsd:simpleType>
        <xsd:restriction base="dms:Note">
          <xsd:maxLength value="255"/>
        </xsd:restriction>
      </xsd:simpleType>
    </xsd:element>
    <xsd:element name="PhotoUse" ma:index="24" nillable="true" ma:displayName="Photo Use" ma:format="Dropdown" ma:internalName="PhotoUse">
      <xsd:simpleType>
        <xsd:restriction base="dms:Choice">
          <xsd:enumeration value="Website"/>
          <xsd:enumeration value="Semi-Annual Report"/>
          <xsd:enumeration value="Publication / Factshee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a2c7f5-bec0-4c2e-bb24-613281d15fa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80a0d48-bbbd-4619-b2b8-d7a2fd2f8ee6}" ma:internalName="TaxCatchAll" ma:showField="CatchAllData" ma:web="1ba2c7f5-bec0-4c2e-bb24-613281d15f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5B665A-A564-4D5E-92FF-87A0115BB3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D5CDD7-4F86-47C5-9006-0FA8D61B6D66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dcmitype/"/>
    <ds:schemaRef ds:uri="1ba2c7f5-bec0-4c2e-bb24-613281d15fab"/>
    <ds:schemaRef ds:uri="42eb1d1e-26ca-4e13-89cf-4f11b67eb4f8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0F81071-05D1-418E-BF00-B06DD42912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2eb1d1e-26ca-4e13-89cf-4f11b67eb4f8"/>
    <ds:schemaRef ds:uri="1ba2c7f5-bec0-4c2e-bb24-613281d15f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Activities Budget-Final</vt:lpstr>
      <vt:lpstr>Validation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Dewikumara, Christiena</dc:creator>
  <cp:keywords/>
  <dc:description/>
  <cp:lastModifiedBy>Duong, Trang</cp:lastModifiedBy>
  <cp:revision/>
  <dcterms:created xsi:type="dcterms:W3CDTF">2025-07-08T10:56:34Z</dcterms:created>
  <dcterms:modified xsi:type="dcterms:W3CDTF">2026-10-28T05:55:44Z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0x010100C6C1C464FF6E714C9B74490F6177D836</vt:lpwstr>
  </property>
  <property fmtid="{D5CDD505-2E9C-101B-9397-08002B2CF9AE}" pid="3" name="MediaServiceImageTags">
    <vt:lpwstr/>
  </property>
</Properties>
</file>